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7"/>
  <c r="C7"/>
  <c r="D7"/>
  <c r="B6"/>
  <c r="C6"/>
  <c r="D6"/>
  <c r="B9"/>
  <c r="C9"/>
  <c r="D9"/>
  <c r="B10"/>
  <c r="C10"/>
  <c r="D10"/>
  <c r="B8"/>
  <c r="C8"/>
  <c r="D8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3"/>
  <c r="C3"/>
  <c r="D3"/>
  <c r="D4"/>
  <c r="C4"/>
  <c r="B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3"/>
  <c r="F3"/>
  <c r="G3"/>
  <c r="E5"/>
  <c r="F5"/>
  <c r="G5"/>
  <c r="E7"/>
  <c r="F7"/>
  <c r="G7"/>
  <c r="E6"/>
  <c r="F6"/>
  <c r="G6"/>
  <c r="E9"/>
  <c r="F9"/>
  <c r="G9"/>
  <c r="E10"/>
  <c r="F10"/>
  <c r="G10"/>
  <c r="E8"/>
  <c r="F8"/>
  <c r="G8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4"/>
  <c r="F4"/>
  <c r="G4"/>
  <c r="H3" l="1"/>
  <c r="H18"/>
  <c r="H16"/>
  <c r="H14"/>
  <c r="H12"/>
  <c r="H8"/>
  <c r="H9"/>
  <c r="H7"/>
  <c r="H4"/>
  <c r="H17"/>
  <c r="H15"/>
  <c r="H13"/>
  <c r="H11"/>
  <c r="H10"/>
  <c r="H6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H26" s="1"/>
  <c r="G27"/>
  <c r="G28"/>
  <c r="G29"/>
  <c r="G30"/>
  <c r="G31"/>
  <c r="G32"/>
  <c r="G33"/>
  <c r="G34"/>
  <c r="G35"/>
  <c r="G36"/>
  <c r="G37"/>
  <c r="G38"/>
  <c r="G39"/>
  <c r="G40"/>
  <c r="G41"/>
  <c r="G42"/>
  <c r="H21"/>
  <c r="H28"/>
  <c r="H30"/>
  <c r="H32"/>
  <c r="H34"/>
  <c r="H36"/>
  <c r="G19"/>
  <c r="G20"/>
  <c r="F19"/>
  <c r="F20"/>
  <c r="E19"/>
  <c r="E20"/>
  <c r="H41" l="1"/>
  <c r="H39"/>
  <c r="H37"/>
  <c r="H35"/>
  <c r="H33"/>
  <c r="H31"/>
  <c r="H29"/>
  <c r="H27"/>
  <c r="H25"/>
  <c r="H23"/>
  <c r="H42"/>
  <c r="H40"/>
  <c r="H38"/>
  <c r="H19"/>
  <c r="H20"/>
</calcChain>
</file>

<file path=xl/sharedStrings.xml><?xml version="1.0" encoding="utf-8"?>
<sst xmlns="http://schemas.openxmlformats.org/spreadsheetml/2006/main" count="68" uniqueCount="43">
  <si>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</si>
  <si>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</si>
  <si>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</si>
  <si>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</si>
  <si>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</si>
  <si>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</si>
  <si>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</si>
  <si>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</si>
  <si>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</si>
  <si>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</si>
  <si>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</si>
  <si>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</si>
  <si>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</si>
  <si>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</si>
  <si>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</si>
  <si>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</si>
  <si>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OPEN</t>
  </si>
  <si>
    <t>Ilość okrążeń</t>
  </si>
  <si>
    <t>Czas ukończenia</t>
  </si>
  <si>
    <t>Karol Pawlak</t>
  </si>
  <si>
    <t>16:01.89</t>
  </si>
  <si>
    <t>Krzysztof Kudłaty</t>
  </si>
  <si>
    <t>15:02.80</t>
  </si>
  <si>
    <t>Kacper Stokowski</t>
  </si>
  <si>
    <t>15:11.75</t>
  </si>
  <si>
    <t>Miłosz Serocki</t>
  </si>
  <si>
    <t>15:11.67</t>
  </si>
  <si>
    <t>Yevhenii Smirnov</t>
  </si>
  <si>
    <t>15:13.07</t>
  </si>
  <si>
    <t>Vladyslav Shudyk</t>
  </si>
  <si>
    <t>15:41.05</t>
  </si>
  <si>
    <t>Alicja Nowakowska</t>
  </si>
  <si>
    <t>16:15.27</t>
  </si>
  <si>
    <t>Dawid Danielewski</t>
  </si>
  <si>
    <t>00:00.00</t>
  </si>
  <si>
    <t>15:01.21</t>
  </si>
  <si>
    <t>15:04.97</t>
  </si>
  <si>
    <t>15:41.14</t>
  </si>
  <si>
    <t>16:01.02</t>
  </si>
  <si>
    <t>15:17.18</t>
  </si>
  <si>
    <t>15:38.34</t>
  </si>
  <si>
    <t>15:54.82</t>
  </si>
  <si>
    <t>16:10.89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</si>
</sst>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0" sqref="A1:H10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2">
        <v>1</v>
      </c>
      <c r="B3" s="6">
        <f>RACE1!B4</f>
        <v>11</v>
      </c>
      <c r="C3" s="6">
        <f>RACE1!C4</f>
        <v>126</v>
      </c>
      <c r="D3" s="6" t="str">
        <f>RACE1!D4</f>
        <v>Krzysztof Kudłaty</v>
      </c>
      <c r="E3" s="5">
        <f>IFERROR(VLOOKUP($C3,RACE1!$C$3:$H$42,6,),0)</f>
        <v>32</v>
      </c>
      <c r="F3" s="5">
        <f>IFERROR(VLOOKUP($C3,RACE2!$C$3:$H$42,6,),0)</f>
        <v>35</v>
      </c>
      <c r="G3" s="5">
        <f>IFERROR(VLOOKUP($C3,RACE3!$C$3:$H$42,6,),0)</f>
        <v>0</v>
      </c>
      <c r="H3" s="2">
        <f>SUM(E3:G3)</f>
        <v>67</v>
      </c>
    </row>
    <row r="4" spans="1:8">
      <c r="A4" s="1">
        <v>2</v>
      </c>
      <c r="B4" s="6">
        <f>RACE1!B3</f>
        <v>24</v>
      </c>
      <c r="C4" s="6">
        <f>RACE1!C3</f>
        <v>133</v>
      </c>
      <c r="D4" s="6" t="str">
        <f>RACE1!D3</f>
        <v>Karol Pawlak</v>
      </c>
      <c r="E4" s="5">
        <f>IFERROR(VLOOKUP($C4,RACE1!$C$3:$H$42,6,),0)</f>
        <v>35</v>
      </c>
      <c r="F4" s="5">
        <f>IFERROR(VLOOKUP($C4,RACE2!$C$3:$H$42,6,),0)</f>
        <v>32</v>
      </c>
      <c r="G4" s="5">
        <f>IFERROR(VLOOKUP($C4,RACE3!$C$3:$H$42,6,),0)</f>
        <v>0</v>
      </c>
      <c r="H4" s="2">
        <f>SUM(E4:G4)</f>
        <v>67</v>
      </c>
    </row>
    <row r="5" spans="1:8">
      <c r="A5" s="2">
        <v>3</v>
      </c>
      <c r="B5" s="6">
        <f>RACE1!B5</f>
        <v>102</v>
      </c>
      <c r="C5" s="6">
        <f>RACE1!C5</f>
        <v>65</v>
      </c>
      <c r="D5" s="6" t="str">
        <f>RACE1!D5</f>
        <v>Kacper Stokowski</v>
      </c>
      <c r="E5" s="5">
        <f>IFERROR(VLOOKUP($C5,RACE1!$C$3:$H$42,6,),0)</f>
        <v>30</v>
      </c>
      <c r="F5" s="5">
        <f>IFERROR(VLOOKUP($C5,RACE2!$C$3:$H$42,6,),0)</f>
        <v>30</v>
      </c>
      <c r="G5" s="5">
        <f>IFERROR(VLOOKUP($C5,RACE3!$C$3:$H$42,6,),0)</f>
        <v>0</v>
      </c>
      <c r="H5" s="2">
        <f>SUM(E5:G5)</f>
        <v>60</v>
      </c>
    </row>
    <row r="6" spans="1:8">
      <c r="A6" s="1">
        <v>4</v>
      </c>
      <c r="B6" s="6">
        <f>RACE1!B7</f>
        <v>141</v>
      </c>
      <c r="C6" s="6">
        <f>RACE1!C7</f>
        <v>71</v>
      </c>
      <c r="D6" s="6" t="str">
        <f>RACE1!D7</f>
        <v>Yevhenii Smirnov</v>
      </c>
      <c r="E6" s="5">
        <f>IFERROR(VLOOKUP($C6,RACE1!$C$3:$H$42,6,),0)</f>
        <v>27</v>
      </c>
      <c r="F6" s="5">
        <f>IFERROR(VLOOKUP($C6,RACE2!$C$3:$H$42,6,),0)</f>
        <v>27</v>
      </c>
      <c r="G6" s="5">
        <f>IFERROR(VLOOKUP($C6,RACE3!$C$3:$H$42,6,),0)</f>
        <v>0</v>
      </c>
      <c r="H6" s="2">
        <f>SUM(E6:G6)</f>
        <v>54</v>
      </c>
    </row>
    <row r="7" spans="1:8">
      <c r="A7" s="1">
        <v>5</v>
      </c>
      <c r="B7" s="6">
        <f>RACE1!B6</f>
        <v>717</v>
      </c>
      <c r="C7" s="6">
        <f>RACE1!C6</f>
        <v>36</v>
      </c>
      <c r="D7" s="6" t="str">
        <f>RACE1!D6</f>
        <v>Miłosz Serocki</v>
      </c>
      <c r="E7" s="5">
        <f>IFERROR(VLOOKUP($C7,RACE1!$C$3:$H$42,6,),0)</f>
        <v>28</v>
      </c>
      <c r="F7" s="5">
        <f>IFERROR(VLOOKUP($C7,RACE2!$C$3:$H$42,6,),0)</f>
        <v>26</v>
      </c>
      <c r="G7" s="5">
        <f>IFERROR(VLOOKUP($C7,RACE3!$C$3:$H$42,6,),0)</f>
        <v>0</v>
      </c>
      <c r="H7" s="2">
        <f>SUM(E7:G7)</f>
        <v>54</v>
      </c>
    </row>
    <row r="8" spans="1:8">
      <c r="A8" s="2">
        <v>6</v>
      </c>
      <c r="B8" s="6">
        <f>RACE1!B10</f>
        <v>404</v>
      </c>
      <c r="C8" s="6">
        <f>RACE1!C10</f>
        <v>39</v>
      </c>
      <c r="D8" s="6" t="str">
        <f>RACE1!D10</f>
        <v>Dawid Danielewski</v>
      </c>
      <c r="E8" s="5">
        <f>IFERROR(VLOOKUP($C8,RACE1!$C$3:$H$42,6,),0)</f>
        <v>24</v>
      </c>
      <c r="F8" s="5">
        <f>IFERROR(VLOOKUP($C8,RACE2!$C$3:$H$42,6,),0)</f>
        <v>28</v>
      </c>
      <c r="G8" s="5">
        <f>IFERROR(VLOOKUP($C8,RACE3!$C$3:$H$42,6,),0)</f>
        <v>0</v>
      </c>
      <c r="H8" s="2">
        <f>SUM(E8:G8)</f>
        <v>52</v>
      </c>
    </row>
    <row r="9" spans="1:8">
      <c r="A9" s="2">
        <v>7</v>
      </c>
      <c r="B9" s="6">
        <f>RACE1!B8</f>
        <v>787</v>
      </c>
      <c r="C9" s="6">
        <f>RACE1!C8</f>
        <v>78</v>
      </c>
      <c r="D9" s="6" t="str">
        <f>RACE1!D8</f>
        <v>Vladyslav Shudyk</v>
      </c>
      <c r="E9" s="5">
        <f>IFERROR(VLOOKUP($C9,RACE1!$C$3:$H$42,6,),0)</f>
        <v>26</v>
      </c>
      <c r="F9" s="5">
        <f>IFERROR(VLOOKUP($C9,RACE2!$C$3:$H$42,6,),0)</f>
        <v>25</v>
      </c>
      <c r="G9" s="5">
        <f>IFERROR(VLOOKUP($C9,RACE3!$C$3:$H$42,6,),0)</f>
        <v>0</v>
      </c>
      <c r="H9" s="2">
        <f>SUM(E9:G9)</f>
        <v>51</v>
      </c>
    </row>
    <row r="10" spans="1:8">
      <c r="A10" s="2">
        <v>8</v>
      </c>
      <c r="B10" s="6">
        <f>RACE1!B9</f>
        <v>820</v>
      </c>
      <c r="C10" s="6">
        <f>RACE1!C9</f>
        <v>64</v>
      </c>
      <c r="D10" s="6" t="str">
        <f>RACE1!D9</f>
        <v>Alicja Nowakowska</v>
      </c>
      <c r="E10" s="5">
        <f>IFERROR(VLOOKUP($C10,RACE1!$C$3:$H$42,6,),0)</f>
        <v>25</v>
      </c>
      <c r="F10" s="5">
        <f>IFERROR(VLOOKUP($C10,RACE2!$C$3:$H$42,6,),0)</f>
        <v>24</v>
      </c>
      <c r="G10" s="5">
        <f>IFERROR(VLOOKUP($C10,RACE3!$C$3:$H$42,6,),0)</f>
        <v>0</v>
      </c>
      <c r="H10" s="2">
        <f>SUM(E10:G10)</f>
        <v>49</v>
      </c>
    </row>
    <row r="11" spans="1:8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>SUM(E11:G11)</f>
        <v>0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>SUM(E12:G12)</f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A2" sqref="A2:G10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2" t="s">
        <v>8</v>
      </c>
    </row>
    <row r="3" spans="1:8">
      <c r="A3" s="2">
        <v>1</v>
      </c>
      <c r="B3" s="2">
        <v>24</v>
      </c>
      <c r="C3" s="2">
        <v>133</v>
      </c>
      <c r="D3" s="2" t="s">
        <v>19</v>
      </c>
      <c r="E3" s="2"/>
      <c r="F3" s="2">
        <v>15</v>
      </c>
      <c r="G3" s="2" t="s">
        <v>20</v>
      </c>
      <c r="H3" s="2">
        <v>35</v>
      </c>
    </row>
    <row r="4" spans="1:8">
      <c r="A4" s="2">
        <v>2</v>
      </c>
      <c r="B4" s="2">
        <v>11</v>
      </c>
      <c r="C4" s="2">
        <v>126</v>
      </c>
      <c r="D4" s="2" t="s">
        <v>21</v>
      </c>
      <c r="E4" s="2"/>
      <c r="F4" s="2">
        <v>14</v>
      </c>
      <c r="G4" s="2" t="s">
        <v>22</v>
      </c>
      <c r="H4" s="2">
        <v>32</v>
      </c>
    </row>
    <row r="5" spans="1:8">
      <c r="A5" s="2">
        <v>3</v>
      </c>
      <c r="B5" s="2">
        <v>102</v>
      </c>
      <c r="C5" s="2">
        <v>65</v>
      </c>
      <c r="D5" s="2" t="s">
        <v>23</v>
      </c>
      <c r="E5" s="2"/>
      <c r="F5" s="2">
        <v>14</v>
      </c>
      <c r="G5" s="2" t="s">
        <v>24</v>
      </c>
      <c r="H5" s="2">
        <v>30</v>
      </c>
    </row>
    <row r="6" spans="1:8">
      <c r="A6" s="2">
        <v>4</v>
      </c>
      <c r="B6" s="2">
        <v>717</v>
      </c>
      <c r="C6" s="2">
        <v>36</v>
      </c>
      <c r="D6" s="2" t="s">
        <v>25</v>
      </c>
      <c r="E6" s="2"/>
      <c r="F6" s="2">
        <v>13</v>
      </c>
      <c r="G6" s="2" t="s">
        <v>26</v>
      </c>
      <c r="H6" s="2">
        <v>28</v>
      </c>
    </row>
    <row r="7" spans="1:8">
      <c r="A7" s="2">
        <v>5</v>
      </c>
      <c r="B7" s="2">
        <v>141</v>
      </c>
      <c r="C7" s="2">
        <v>71</v>
      </c>
      <c r="D7" s="2" t="s">
        <v>27</v>
      </c>
      <c r="E7" s="2"/>
      <c r="F7" s="2">
        <v>13</v>
      </c>
      <c r="G7" s="2" t="s">
        <v>28</v>
      </c>
      <c r="H7" s="2">
        <v>27</v>
      </c>
    </row>
    <row r="8" spans="1:8">
      <c r="A8" s="2">
        <v>6</v>
      </c>
      <c r="B8" s="2">
        <v>787</v>
      </c>
      <c r="C8" s="2">
        <v>78</v>
      </c>
      <c r="D8" s="2" t="s">
        <v>29</v>
      </c>
      <c r="E8" s="2"/>
      <c r="F8" s="2">
        <v>13</v>
      </c>
      <c r="G8" s="2" t="s">
        <v>30</v>
      </c>
      <c r="H8" s="2">
        <v>26</v>
      </c>
    </row>
    <row r="9" spans="1:8">
      <c r="A9" s="2">
        <v>7</v>
      </c>
      <c r="B9" s="2">
        <v>820</v>
      </c>
      <c r="C9" s="2">
        <v>64</v>
      </c>
      <c r="D9" s="2" t="s">
        <v>31</v>
      </c>
      <c r="E9" s="2"/>
      <c r="F9" s="2">
        <v>11</v>
      </c>
      <c r="G9" s="2" t="s">
        <v>32</v>
      </c>
      <c r="H9" s="2">
        <v>25</v>
      </c>
    </row>
    <row r="10" spans="1:8">
      <c r="A10" s="2">
        <v>8</v>
      </c>
      <c r="B10" s="2">
        <v>404</v>
      </c>
      <c r="C10" s="2">
        <v>39</v>
      </c>
      <c r="D10" s="2" t="s">
        <v>33</v>
      </c>
      <c r="E10" s="2"/>
      <c r="F10" s="2">
        <v>0</v>
      </c>
      <c r="G10" s="2" t="s">
        <v>34</v>
      </c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9" sqref="J9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4" t="s">
        <v>8</v>
      </c>
    </row>
    <row r="3" spans="1:8">
      <c r="A3" s="2">
        <v>1</v>
      </c>
      <c r="B3" s="2">
        <v>11</v>
      </c>
      <c r="C3" s="2">
        <v>126</v>
      </c>
      <c r="D3" s="2" t="s">
        <v>21</v>
      </c>
      <c r="E3" s="2"/>
      <c r="F3" s="2">
        <v>14</v>
      </c>
      <c r="G3" s="2" t="s">
        <v>35</v>
      </c>
      <c r="H3" s="2">
        <v>35</v>
      </c>
    </row>
    <row r="4" spans="1:8">
      <c r="A4" s="2">
        <v>2</v>
      </c>
      <c r="B4" s="2">
        <v>24</v>
      </c>
      <c r="C4" s="2">
        <v>133</v>
      </c>
      <c r="D4" s="2" t="s">
        <v>19</v>
      </c>
      <c r="E4" s="2"/>
      <c r="F4" s="2">
        <v>14</v>
      </c>
      <c r="G4" s="2" t="s">
        <v>36</v>
      </c>
      <c r="H4" s="2">
        <v>32</v>
      </c>
    </row>
    <row r="5" spans="1:8">
      <c r="A5" s="2">
        <v>3</v>
      </c>
      <c r="B5" s="2">
        <v>102</v>
      </c>
      <c r="C5" s="2">
        <v>65</v>
      </c>
      <c r="D5" s="2" t="s">
        <v>23</v>
      </c>
      <c r="E5" s="2"/>
      <c r="F5" s="2">
        <v>14</v>
      </c>
      <c r="G5" s="2" t="s">
        <v>37</v>
      </c>
      <c r="H5" s="2">
        <v>30</v>
      </c>
    </row>
    <row r="6" spans="1:8">
      <c r="A6" s="2">
        <v>4</v>
      </c>
      <c r="B6" s="2">
        <v>404</v>
      </c>
      <c r="C6" s="2">
        <v>39</v>
      </c>
      <c r="D6" s="2" t="s">
        <v>33</v>
      </c>
      <c r="E6" s="2"/>
      <c r="F6" s="2">
        <v>14</v>
      </c>
      <c r="G6" s="2" t="s">
        <v>38</v>
      </c>
      <c r="H6" s="2">
        <v>28</v>
      </c>
    </row>
    <row r="7" spans="1:8">
      <c r="A7" s="2">
        <v>5</v>
      </c>
      <c r="B7" s="2">
        <v>141</v>
      </c>
      <c r="C7" s="2">
        <v>71</v>
      </c>
      <c r="D7" s="2" t="s">
        <v>27</v>
      </c>
      <c r="E7" s="2"/>
      <c r="F7" s="2">
        <v>13</v>
      </c>
      <c r="G7" s="2" t="s">
        <v>39</v>
      </c>
      <c r="H7" s="2">
        <v>27</v>
      </c>
    </row>
    <row r="8" spans="1:8">
      <c r="A8" s="2">
        <v>6</v>
      </c>
      <c r="B8" s="2">
        <v>717</v>
      </c>
      <c r="C8" s="2">
        <v>36</v>
      </c>
      <c r="D8" s="2" t="s">
        <v>25</v>
      </c>
      <c r="E8" s="2"/>
      <c r="F8" s="2">
        <v>13</v>
      </c>
      <c r="G8" s="2" t="s">
        <v>40</v>
      </c>
      <c r="H8" s="2">
        <v>26</v>
      </c>
    </row>
    <row r="9" spans="1:8">
      <c r="A9" s="2">
        <v>7</v>
      </c>
      <c r="B9" s="2">
        <v>787</v>
      </c>
      <c r="C9" s="2">
        <v>78</v>
      </c>
      <c r="D9" s="2" t="s">
        <v>29</v>
      </c>
      <c r="E9" s="2"/>
      <c r="F9" s="2">
        <v>13</v>
      </c>
      <c r="G9" s="2" t="s">
        <v>41</v>
      </c>
      <c r="H9" s="2">
        <v>25</v>
      </c>
    </row>
    <row r="10" spans="1:8">
      <c r="A10" s="2">
        <v>8</v>
      </c>
      <c r="B10" s="2">
        <v>820</v>
      </c>
      <c r="C10" s="2">
        <v>64</v>
      </c>
      <c r="D10" s="2" t="s">
        <v>31</v>
      </c>
      <c r="E10" s="2"/>
      <c r="F10" s="2">
        <v>10</v>
      </c>
      <c r="G10" s="2" t="s">
        <v>42</v>
      </c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1" sqref="L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35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32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30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28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27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26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25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2025-10-12T14:05:15Z</cp:lastPrinted>
  <dcterms:created xsi:type="dcterms:W3CDTF">2021-04-11T09:28:18Z</dcterms:created>
  <dcterms:modified xsi:type="dcterms:W3CDTF">2025-10-12T14:05:16Z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