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1"/>
  <c r="C3"/>
  <c r="D3"/>
  <c r="B4"/>
  <c r="C4"/>
  <c r="D4"/>
  <c r="B5"/>
  <c r="C5"/>
  <c r="D5"/>
  <c r="B6"/>
  <c r="C6"/>
  <c r="D6"/>
  <c r="B7"/>
  <c r="C7"/>
  <c r="D7"/>
  <c r="B8"/>
  <c r="C8"/>
  <c r="D8"/>
  <c r="B9"/>
  <c r="C9"/>
  <c r="D9"/>
  <c r="E3"/>
  <c r="F3"/>
  <c r="G3"/>
  <c r="F4"/>
  <c r="E4"/>
  <c r="G4"/>
  <c r="F5"/>
  <c r="E5"/>
  <c r="G5"/>
  <c r="F6"/>
  <c r="E6"/>
  <c r="G6"/>
  <c r="F7"/>
  <c r="E7"/>
  <c r="G7"/>
  <c r="F8"/>
  <c r="G8"/>
  <c r="F9"/>
  <c r="E9"/>
  <c r="G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8" l="1"/>
  <c r="H8" s="1"/>
  <c r="H4"/>
  <c r="H18"/>
  <c r="H16"/>
  <c r="H14"/>
  <c r="H12"/>
  <c r="H10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<sst xmlns="http://schemas.openxmlformats.org/spreadsheetml/2006/main" count="93" uniqueCount="44">
  <si>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</si>
  <si>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</si>
  <si>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</si>
  <si>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</si>
  <si>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</si>
  <si>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</si>
  <si>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</si>
  <si>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</si>
  <si>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</si>
  <si>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</si>
  <si>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</si>
  <si>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</si>
  <si>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</si>
  <si>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</si>
  <si>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</si>
  <si>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</si>
  <si>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AMATOR</t>
  </si>
  <si>
    <t>Amator</t>
  </si>
  <si>
    <t>Michał Jaczewski</t>
  </si>
  <si>
    <t>NZ</t>
  </si>
  <si>
    <t>08:51.56</t>
  </si>
  <si>
    <t>Stanisław Sobolewski</t>
  </si>
  <si>
    <t>08:53.48</t>
  </si>
  <si>
    <t>Paweł Kwiatkowski</t>
  </si>
  <si>
    <t>09:32.57</t>
  </si>
  <si>
    <t>Kacper Kłysik</t>
  </si>
  <si>
    <t>Motopower Kleszczów</t>
  </si>
  <si>
    <t>09:02.60</t>
  </si>
  <si>
    <t>Patryk Połozowski</t>
  </si>
  <si>
    <t>09:29.79</t>
  </si>
  <si>
    <t>Dominik Bednarek</t>
  </si>
  <si>
    <t>10:06.12</t>
  </si>
  <si>
    <t>08:44.66</t>
  </si>
  <si>
    <t>08:47.34</t>
  </si>
  <si>
    <t>09:38.19</t>
  </si>
  <si>
    <t>09:19.62</t>
  </si>
  <si>
    <t>09:23.20</t>
  </si>
  <si>
    <t>09:30.78</t>
  </si>
  <si>
    <t>08:47.04</t>
  </si>
  <si>
    <t>09:02.17</t>
  </si>
  <si>
    <t>09:51.42</t>
  </si>
  <si>
    <t>09:22.47</t>
  </si>
  <si>
    <t>08:52.99</t>
  </si>
  <si>
    <t>09:45.08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</si>
</sst>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  <font>
      <b/>
      <sz val="11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2" fillId="0" borderId="1" xfId="0" applyFont="1" applyBorder="1"/>
    <xf numFmtId="0" fontId="0" fillId="0" borderId="5" xfId="0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5" sqref="H5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2" t="s">
        <v>16</v>
      </c>
      <c r="B1" s="12"/>
      <c r="C1" s="12"/>
      <c r="D1" s="12"/>
      <c r="E1" s="12"/>
      <c r="F1" s="12"/>
      <c r="G1" s="12"/>
      <c r="H1" s="12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996</v>
      </c>
      <c r="C3" s="9">
        <f>RACE1!C3</f>
        <v>20</v>
      </c>
      <c r="D3" s="9" t="str">
        <f>RACE1!D3</f>
        <v>Michał Jaczewski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25</v>
      </c>
      <c r="H3" s="3">
        <f t="shared" ref="H3:H42" si="0">SUM(E3:G3)</f>
        <v>75</v>
      </c>
    </row>
    <row r="4" spans="1:8">
      <c r="A4" s="3">
        <v>2</v>
      </c>
      <c r="B4" s="9">
        <f>RACE1!B4</f>
        <v>911</v>
      </c>
      <c r="C4" s="9">
        <f>RACE1!C4</f>
        <v>17</v>
      </c>
      <c r="D4" s="9" t="str">
        <f>RACE1!D4</f>
        <v>Stanisław Sobolewski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22</v>
      </c>
      <c r="H4" s="3">
        <f t="shared" si="0"/>
        <v>66</v>
      </c>
    </row>
    <row r="5" spans="1:8">
      <c r="A5" s="3">
        <v>3</v>
      </c>
      <c r="B5" s="9">
        <f>RACE1!B5</f>
        <v>420</v>
      </c>
      <c r="C5" s="9">
        <f>RACE1!C5</f>
        <v>9</v>
      </c>
      <c r="D5" s="9" t="str">
        <f>RACE1!D5</f>
        <v>Paweł Kwiatkowski</v>
      </c>
      <c r="E5" s="8">
        <f>IFERROR(VLOOKUP($C5,RACE1!$C$3:$H$42,6,),0)</f>
        <v>20</v>
      </c>
      <c r="F5" s="8">
        <f>IFERROR(VLOOKUP($C5,RACE2!$C$3:$H$42,6,),0)</f>
        <v>20</v>
      </c>
      <c r="G5" s="8">
        <f>IFERROR(VLOOKUP($C5,RACE3!$C$3:$H$42,6,),0)</f>
        <v>20</v>
      </c>
      <c r="H5" s="3">
        <f t="shared" si="0"/>
        <v>60</v>
      </c>
    </row>
    <row r="6" spans="1:8">
      <c r="A6" s="1">
        <v>4</v>
      </c>
      <c r="B6" s="9">
        <f>RACE1!B6</f>
        <v>131</v>
      </c>
      <c r="C6" s="9">
        <f>RACE1!C6</f>
        <v>13</v>
      </c>
      <c r="D6" s="9" t="str">
        <f>RACE1!D6</f>
        <v>Kacper Kłysik</v>
      </c>
      <c r="E6" s="8">
        <f>IFERROR(VLOOKUP($C6,RACE1!$C$3:$H$42,6,),0)</f>
        <v>18</v>
      </c>
      <c r="F6" s="8">
        <f>IFERROR(VLOOKUP($C6,RACE2!$C$3:$H$42,6,),0)</f>
        <v>18</v>
      </c>
      <c r="G6" s="8">
        <f>IFERROR(VLOOKUP($C6,RACE3!$C$3:$H$42,6,),0)</f>
        <v>18</v>
      </c>
      <c r="H6" s="3">
        <f t="shared" si="0"/>
        <v>54</v>
      </c>
    </row>
    <row r="7" spans="1:8">
      <c r="A7" s="1">
        <v>5</v>
      </c>
      <c r="B7" s="9">
        <f>RACE1!B7</f>
        <v>18</v>
      </c>
      <c r="C7" s="9">
        <f>RACE1!C7</f>
        <v>18</v>
      </c>
      <c r="D7" s="9" t="str">
        <f>RACE1!D7</f>
        <v>Patryk Połozowski</v>
      </c>
      <c r="E7" s="8">
        <f>IFERROR(VLOOKUP($C7,RACE1!$C$3:$H$42,6,),0)</f>
        <v>16</v>
      </c>
      <c r="F7" s="8">
        <f>IFERROR(VLOOKUP($C7,RACE2!$C$3:$H$42,6,),0)</f>
        <v>16</v>
      </c>
      <c r="G7" s="8">
        <f>IFERROR(VLOOKUP($C7,RACE3!$C$3:$H$42,6,),0)</f>
        <v>16</v>
      </c>
      <c r="H7" s="3">
        <f t="shared" si="0"/>
        <v>48</v>
      </c>
    </row>
    <row r="8" spans="1:8">
      <c r="A8" s="3">
        <v>6</v>
      </c>
      <c r="B8" s="9">
        <f>RACE1!B8</f>
        <v>1</v>
      </c>
      <c r="C8" s="9">
        <f>RACE1!C8</f>
        <v>19</v>
      </c>
      <c r="D8" s="9" t="str">
        <f>RACE1!D8</f>
        <v>Dominik Bednarek</v>
      </c>
      <c r="E8" s="8">
        <f>IFERROR(VLOOKUP($C8,RACE1!$C$3:$H$42,6,),0)</f>
        <v>15</v>
      </c>
      <c r="F8" s="8">
        <f>IFERROR(VLOOKUP($C8,RACE2!$C$3:$H$42,6,),0)</f>
        <v>15</v>
      </c>
      <c r="G8" s="8">
        <f>IFERROR(VLOOKUP($C8,RACE3!$C$3:$H$42,6,),0)</f>
        <v>15</v>
      </c>
      <c r="H8" s="3">
        <f t="shared" si="0"/>
        <v>45</v>
      </c>
    </row>
    <row r="9" spans="1:8">
      <c r="A9" s="3">
        <v>7</v>
      </c>
      <c r="B9" s="9">
        <f>RACE1!B9</f>
        <v>0</v>
      </c>
      <c r="C9" s="9">
        <f>RACE1!C9</f>
        <v>0</v>
      </c>
      <c r="D9" s="9">
        <f>RACE1!D9</f>
        <v>0</v>
      </c>
      <c r="E9" s="8">
        <f>IFERROR(VLOOKUP($C9,RACE1!$C$3:$H$42,6,),0)</f>
        <v>0</v>
      </c>
      <c r="F9" s="8">
        <f>IFERROR(VLOOKUP($C9,RACE2!$C$3:$H$42,6,),0)</f>
        <v>0</v>
      </c>
      <c r="G9" s="8">
        <f>IFERROR(VLOOKUP($C9,RACE3!$C$3:$H$42,6,),0)</f>
        <v>0</v>
      </c>
      <c r="H9" s="3">
        <f t="shared" si="0"/>
        <v>0</v>
      </c>
    </row>
    <row r="10" spans="1:8">
      <c r="A10" s="3">
        <v>8</v>
      </c>
      <c r="B10" s="9">
        <f>RACE1!B10</f>
        <v>0</v>
      </c>
      <c r="C10" s="9">
        <f>RACE1!C10</f>
        <v>0</v>
      </c>
      <c r="D10" s="9">
        <f>RACE1!D10</f>
        <v>0</v>
      </c>
      <c r="E10" s="8">
        <f>IFERROR(VLOOKUP($C10,RACE1!$C$3:$H$42,6,),0)</f>
        <v>0</v>
      </c>
      <c r="F10" s="8">
        <f>IFERROR(VLOOKUP($C10,RACE2!$C$3:$H$42,6,),0)</f>
        <v>0</v>
      </c>
      <c r="G10" s="8">
        <f>IFERROR(VLOOKUP($C10,RACE3!$C$3:$H$42,6,),0)</f>
        <v>0</v>
      </c>
      <c r="H10" s="3">
        <f t="shared" si="0"/>
        <v>0</v>
      </c>
    </row>
    <row r="11" spans="1:8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 t="shared" si="0"/>
        <v>0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 t="shared" si="0"/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 t="shared" si="0"/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 t="shared" si="0"/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 t="shared" si="0"/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 t="shared" si="0"/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 t="shared" si="0"/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 t="shared" si="0"/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 t="shared" si="0"/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 t="shared" si="0"/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 t="shared" si="0"/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 t="shared" si="0"/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 t="shared" si="0"/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 t="shared" si="0"/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 t="shared" si="0"/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 t="shared" si="0"/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 t="shared" si="0"/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 t="shared" si="0"/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 t="shared" si="0"/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 t="shared" si="0"/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 t="shared" si="0"/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 t="shared" si="0"/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 t="shared" si="0"/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 t="shared" si="0"/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 t="shared" si="0"/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 t="shared" si="0"/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 t="shared" si="0"/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 t="shared" si="0"/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 t="shared" si="0"/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 t="shared" si="0"/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 t="shared" si="0"/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8" sqref="L8"/>
    </sheetView>
  </sheetViews>
  <sheetFormatPr defaultRowHeight="14.25"/>
  <sheetData>
    <row r="1" spans="1:8" ht="15">
      <c r="A1" s="10" t="s">
        <v>0</v>
      </c>
      <c r="B1" s="10" t="s">
        <v>17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1">
        <v>1</v>
      </c>
      <c r="B3" s="11">
        <v>996</v>
      </c>
      <c r="C3" s="11">
        <v>20</v>
      </c>
      <c r="D3" s="11" t="s">
        <v>18</v>
      </c>
      <c r="E3" s="11" t="s">
        <v>19</v>
      </c>
      <c r="F3" s="11">
        <v>8</v>
      </c>
      <c r="G3" s="11" t="s">
        <v>20</v>
      </c>
      <c r="H3" s="3">
        <v>25</v>
      </c>
    </row>
    <row r="4" spans="1:8">
      <c r="A4" s="3">
        <v>2</v>
      </c>
      <c r="B4" s="3">
        <v>911</v>
      </c>
      <c r="C4" s="3">
        <v>17</v>
      </c>
      <c r="D4" s="3" t="s">
        <v>21</v>
      </c>
      <c r="E4" s="3" t="s">
        <v>19</v>
      </c>
      <c r="F4" s="3">
        <v>8</v>
      </c>
      <c r="G4" s="3" t="s">
        <v>22</v>
      </c>
      <c r="H4" s="3">
        <v>22</v>
      </c>
    </row>
    <row r="5" spans="1:8">
      <c r="A5" s="3">
        <v>3</v>
      </c>
      <c r="B5" s="3">
        <v>420</v>
      </c>
      <c r="C5" s="3">
        <v>9</v>
      </c>
      <c r="D5" s="3" t="s">
        <v>23</v>
      </c>
      <c r="E5" s="3" t="s">
        <v>19</v>
      </c>
      <c r="F5" s="3">
        <v>8</v>
      </c>
      <c r="G5" s="3" t="s">
        <v>24</v>
      </c>
      <c r="H5" s="3">
        <v>20</v>
      </c>
    </row>
    <row r="6" spans="1:8">
      <c r="A6" s="3">
        <v>4</v>
      </c>
      <c r="B6" s="3">
        <v>131</v>
      </c>
      <c r="C6" s="3">
        <v>13</v>
      </c>
      <c r="D6" s="3" t="s">
        <v>25</v>
      </c>
      <c r="E6" s="3" t="s">
        <v>26</v>
      </c>
      <c r="F6" s="3">
        <v>7</v>
      </c>
      <c r="G6" s="3" t="s">
        <v>27</v>
      </c>
      <c r="H6" s="3">
        <v>18</v>
      </c>
    </row>
    <row r="7" spans="1:8">
      <c r="A7" s="3">
        <v>5</v>
      </c>
      <c r="B7" s="3">
        <v>18</v>
      </c>
      <c r="C7" s="3">
        <v>18</v>
      </c>
      <c r="D7" s="3" t="s">
        <v>28</v>
      </c>
      <c r="E7" s="3" t="s">
        <v>19</v>
      </c>
      <c r="F7" s="3">
        <v>7</v>
      </c>
      <c r="G7" s="3" t="s">
        <v>29</v>
      </c>
      <c r="H7" s="3">
        <v>16</v>
      </c>
    </row>
    <row r="8" spans="1:8">
      <c r="A8" s="3">
        <v>6</v>
      </c>
      <c r="B8" s="3">
        <v>1</v>
      </c>
      <c r="C8" s="3">
        <v>19</v>
      </c>
      <c r="D8" s="3" t="s">
        <v>30</v>
      </c>
      <c r="E8" s="3" t="s">
        <v>19</v>
      </c>
      <c r="F8" s="3">
        <v>7</v>
      </c>
      <c r="G8" s="3" t="s">
        <v>31</v>
      </c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I10" sqref="I10"/>
    </sheetView>
  </sheetViews>
  <sheetFormatPr defaultRowHeight="14.25"/>
  <sheetData>
    <row r="1" spans="1:8" ht="15">
      <c r="A1" s="10" t="s">
        <v>13</v>
      </c>
      <c r="B1" s="10" t="s">
        <v>17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">
        <v>996</v>
      </c>
      <c r="C3" s="1">
        <v>20</v>
      </c>
      <c r="D3" s="1" t="s">
        <v>18</v>
      </c>
      <c r="E3" s="1" t="s">
        <v>19</v>
      </c>
      <c r="F3" s="1">
        <v>8</v>
      </c>
      <c r="G3" s="1" t="s">
        <v>32</v>
      </c>
      <c r="H3" s="3">
        <v>25</v>
      </c>
    </row>
    <row r="4" spans="1:8">
      <c r="A4" s="1">
        <v>2</v>
      </c>
      <c r="B4" s="1">
        <v>911</v>
      </c>
      <c r="C4" s="1">
        <v>17</v>
      </c>
      <c r="D4" s="1" t="s">
        <v>21</v>
      </c>
      <c r="E4" s="1" t="s">
        <v>19</v>
      </c>
      <c r="F4" s="1">
        <v>8</v>
      </c>
      <c r="G4" s="1" t="s">
        <v>33</v>
      </c>
      <c r="H4" s="3">
        <v>22</v>
      </c>
    </row>
    <row r="5" spans="1:8">
      <c r="A5" s="1">
        <v>3</v>
      </c>
      <c r="B5" s="1">
        <v>420</v>
      </c>
      <c r="C5" s="1">
        <v>9</v>
      </c>
      <c r="D5" s="1" t="s">
        <v>23</v>
      </c>
      <c r="E5" s="1" t="s">
        <v>19</v>
      </c>
      <c r="F5" s="1">
        <v>8</v>
      </c>
      <c r="G5" s="1" t="s">
        <v>34</v>
      </c>
      <c r="H5" s="3">
        <v>20</v>
      </c>
    </row>
    <row r="6" spans="1:8">
      <c r="A6" s="1">
        <v>4</v>
      </c>
      <c r="B6" s="1">
        <v>131</v>
      </c>
      <c r="C6" s="1">
        <v>13</v>
      </c>
      <c r="D6" s="1" t="s">
        <v>25</v>
      </c>
      <c r="E6" s="1" t="s">
        <v>26</v>
      </c>
      <c r="F6" s="1">
        <v>7</v>
      </c>
      <c r="G6" s="1" t="s">
        <v>35</v>
      </c>
      <c r="H6" s="3">
        <v>18</v>
      </c>
    </row>
    <row r="7" spans="1:8">
      <c r="A7" s="1">
        <v>5</v>
      </c>
      <c r="B7" s="1">
        <v>18</v>
      </c>
      <c r="C7" s="1">
        <v>18</v>
      </c>
      <c r="D7" s="1" t="s">
        <v>28</v>
      </c>
      <c r="E7" s="1" t="s">
        <v>19</v>
      </c>
      <c r="F7" s="1">
        <v>6</v>
      </c>
      <c r="G7" s="1" t="s">
        <v>36</v>
      </c>
      <c r="H7" s="3">
        <v>16</v>
      </c>
    </row>
    <row r="8" spans="1:8">
      <c r="A8" s="1">
        <v>6</v>
      </c>
      <c r="B8" s="1">
        <v>1</v>
      </c>
      <c r="C8" s="1">
        <v>19</v>
      </c>
      <c r="D8" s="1" t="s">
        <v>30</v>
      </c>
      <c r="E8" s="1" t="s">
        <v>19</v>
      </c>
      <c r="F8" s="1">
        <v>6</v>
      </c>
      <c r="G8" s="1" t="s">
        <v>37</v>
      </c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13" sqref="J13"/>
    </sheetView>
  </sheetViews>
  <sheetFormatPr defaultRowHeight="14.25"/>
  <sheetData>
    <row r="1" spans="1:8" ht="15">
      <c r="A1" s="10" t="s">
        <v>14</v>
      </c>
      <c r="B1" s="10" t="s">
        <v>17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1">
        <v>1</v>
      </c>
      <c r="B3" s="11">
        <v>996</v>
      </c>
      <c r="C3" s="11">
        <v>20</v>
      </c>
      <c r="D3" s="11" t="s">
        <v>18</v>
      </c>
      <c r="E3" s="11" t="s">
        <v>19</v>
      </c>
      <c r="F3" s="11">
        <v>8</v>
      </c>
      <c r="G3" s="11" t="s">
        <v>38</v>
      </c>
      <c r="H3" s="3">
        <v>25</v>
      </c>
    </row>
    <row r="4" spans="1:8">
      <c r="A4" s="3">
        <v>2</v>
      </c>
      <c r="B4" s="3">
        <v>911</v>
      </c>
      <c r="C4" s="3">
        <v>17</v>
      </c>
      <c r="D4" s="3" t="s">
        <v>21</v>
      </c>
      <c r="E4" s="3" t="s">
        <v>19</v>
      </c>
      <c r="F4" s="3">
        <v>8</v>
      </c>
      <c r="G4" s="3" t="s">
        <v>39</v>
      </c>
      <c r="H4" s="3">
        <v>22</v>
      </c>
    </row>
    <row r="5" spans="1:8">
      <c r="A5" s="3">
        <v>3</v>
      </c>
      <c r="B5" s="3">
        <v>420</v>
      </c>
      <c r="C5" s="3">
        <v>9</v>
      </c>
      <c r="D5" s="3" t="s">
        <v>23</v>
      </c>
      <c r="E5" s="3" t="s">
        <v>19</v>
      </c>
      <c r="F5" s="3">
        <v>8</v>
      </c>
      <c r="G5" s="3" t="s">
        <v>40</v>
      </c>
      <c r="H5" s="3">
        <v>20</v>
      </c>
    </row>
    <row r="6" spans="1:8">
      <c r="A6" s="3">
        <v>4</v>
      </c>
      <c r="B6" s="3">
        <v>131</v>
      </c>
      <c r="C6" s="3">
        <v>13</v>
      </c>
      <c r="D6" s="3" t="s">
        <v>25</v>
      </c>
      <c r="E6" s="3" t="s">
        <v>26</v>
      </c>
      <c r="F6" s="3">
        <v>7</v>
      </c>
      <c r="G6" s="3" t="s">
        <v>41</v>
      </c>
      <c r="H6" s="3">
        <v>18</v>
      </c>
    </row>
    <row r="7" spans="1:8">
      <c r="A7" s="3">
        <v>5</v>
      </c>
      <c r="B7" s="3">
        <v>18</v>
      </c>
      <c r="C7" s="3">
        <v>18</v>
      </c>
      <c r="D7" s="3" t="s">
        <v>28</v>
      </c>
      <c r="E7" s="3" t="s">
        <v>19</v>
      </c>
      <c r="F7" s="3">
        <v>6</v>
      </c>
      <c r="G7" s="3" t="s">
        <v>42</v>
      </c>
      <c r="H7" s="3">
        <v>16</v>
      </c>
    </row>
    <row r="8" spans="1:8">
      <c r="A8" s="3">
        <v>6</v>
      </c>
      <c r="B8" s="3">
        <v>1</v>
      </c>
      <c r="C8" s="3">
        <v>19</v>
      </c>
      <c r="D8" s="3" t="s">
        <v>30</v>
      </c>
      <c r="E8" s="3" t="s">
        <v>19</v>
      </c>
      <c r="F8" s="3">
        <v>6</v>
      </c>
      <c r="G8" s="3" t="s">
        <v>43</v>
      </c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2025-06-28T12:38:38Z</cp:lastPrinted>
  <dcterms:created xsi:type="dcterms:W3CDTF">2021-04-11T09:28:18Z</dcterms:created>
  <dcterms:modified xsi:type="dcterms:W3CDTF">2025-06-28T12:38:52Z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